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26. Констр.и детали сборные железобетонные +\Заявка на продажу\"/>
    </mc:Choice>
  </mc:AlternateContent>
  <bookViews>
    <workbookView xWindow="0" yWindow="0" windowWidth="28800" windowHeight="12300"/>
  </bookViews>
  <sheets>
    <sheet name="Приложение 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6" l="1"/>
  <c r="I64" i="6"/>
  <c r="A10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N10" i="6" l="1"/>
  <c r="N11" i="6"/>
  <c r="N12" i="6"/>
  <c r="N13" i="6"/>
  <c r="N30" i="6"/>
  <c r="N14" i="6"/>
  <c r="N15" i="6"/>
  <c r="N18" i="6"/>
  <c r="N19" i="6"/>
  <c r="N21" i="6"/>
  <c r="N16" i="6"/>
  <c r="N17" i="6"/>
  <c r="N22" i="6"/>
  <c r="N20" i="6"/>
  <c r="N25" i="6"/>
  <c r="N26" i="6"/>
  <c r="N27" i="6"/>
  <c r="N28" i="6"/>
  <c r="N23" i="6"/>
  <c r="N24" i="6"/>
  <c r="N29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9" i="6"/>
</calcChain>
</file>

<file path=xl/sharedStrings.xml><?xml version="1.0" encoding="utf-8"?>
<sst xmlns="http://schemas.openxmlformats.org/spreadsheetml/2006/main" count="515" uniqueCount="171">
  <si>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</si>
  <si>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</si>
  <si>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</si>
  <si>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</si>
  <si>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</si>
  <si>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</si>
  <si>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</si>
  <si>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</si>
  <si>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</si>
  <si>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</si>
  <si>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</si>
  <si>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</si>
  <si>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</si>
  <si>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</si>
  <si>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</si>
  <si>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</si>
  <si>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</si>
  <si>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</si>
  <si>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</si>
  <si>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</si>
  <si>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</si>
  <si>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</si>
  <si>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</si>
  <si>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</si>
  <si>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NV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</si>
  <si>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</si>
  <si>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</si>
  <si>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</si>
  <si>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</si>
  <si>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</si>
  <si>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Сентябрь 2010</t>
  </si>
  <si>
    <t>РБ, Уфимский р-он, п. Геофизиков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</si>
  <si>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</si>
  <si>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</si>
  <si>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Июль 2014</t>
  </si>
  <si>
    <t>Декабрь 2013</t>
  </si>
  <si>
    <t>Июнь 2009</t>
  </si>
  <si>
    <t>9420</t>
  </si>
  <si>
    <t>РБ, Белебеевский р-он, п.г.т. Приютово</t>
  </si>
  <si>
    <t>РБ, г. Уфа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</si>
  <si>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</si>
  <si>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</si>
  <si>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21074231</t>
  </si>
  <si>
    <t>21074391</t>
  </si>
  <si>
    <t>21111389</t>
  </si>
  <si>
    <t>21144226</t>
  </si>
  <si>
    <t>21154727</t>
  </si>
  <si>
    <t>21154782</t>
  </si>
  <si>
    <t>21233457</t>
  </si>
  <si>
    <t>21235975</t>
  </si>
  <si>
    <t>21235979</t>
  </si>
  <si>
    <t>21235994</t>
  </si>
  <si>
    <t>21244052</t>
  </si>
  <si>
    <t>21244053</t>
  </si>
  <si>
    <t>21244054</t>
  </si>
  <si>
    <t>21251781</t>
  </si>
  <si>
    <t>21254113</t>
  </si>
  <si>
    <t>21260637</t>
  </si>
  <si>
    <t>21260638</t>
  </si>
  <si>
    <t>21262662</t>
  </si>
  <si>
    <t>21300848</t>
  </si>
  <si>
    <t>21311828</t>
  </si>
  <si>
    <t>21343025</t>
  </si>
  <si>
    <t>21074337</t>
  </si>
  <si>
    <t>21074338</t>
  </si>
  <si>
    <t>21110572</t>
  </si>
  <si>
    <t>21110636</t>
  </si>
  <si>
    <t>21111368</t>
  </si>
  <si>
    <t>21111369</t>
  </si>
  <si>
    <t>21233451</t>
  </si>
  <si>
    <t>21233452</t>
  </si>
  <si>
    <t>21261255</t>
  </si>
  <si>
    <t>21261256</t>
  </si>
  <si>
    <t>21261342</t>
  </si>
  <si>
    <t>21342817</t>
  </si>
  <si>
    <t>21342871</t>
  </si>
  <si>
    <t>21342890</t>
  </si>
  <si>
    <t>21343114</t>
  </si>
  <si>
    <t>BU</t>
  </si>
  <si>
    <t>Утяжелитель 3 УБКм-219-9-7,5</t>
  </si>
  <si>
    <t>Блок бетонный ФБС 12.4.6-Т</t>
  </si>
  <si>
    <t>Кольцо опорное КО6</t>
  </si>
  <si>
    <t>Х Перемычка 5ПБ-27-37</t>
  </si>
  <si>
    <t>Х Плита заборная ПЗ-4-2р</t>
  </si>
  <si>
    <t>Х Балка Б7 3580х400х300 с.3.006.1-8.1-2-</t>
  </si>
  <si>
    <t>Ригель АР6</t>
  </si>
  <si>
    <t>Х ШПАЛЫ Ж/Б Ш1(ГОЛАЯ) Б/У</t>
  </si>
  <si>
    <t>Х ПЛИТА ПОДОКОННАЯ</t>
  </si>
  <si>
    <t>Плита перекрытия ПК60.15-8Т</t>
  </si>
  <si>
    <t>Балка 2БДР12-820-8</t>
  </si>
  <si>
    <t>Кольцо опорное КЦО1</t>
  </si>
  <si>
    <t>Плита ребристая 2ПГ1.5-4 А-IVТ</t>
  </si>
  <si>
    <t>Перемычка брусковая 2ПБ-16-2-п</t>
  </si>
  <si>
    <t>Перемычка брусковая 3ПБ-18-37</t>
  </si>
  <si>
    <t>Кольцо стеновое КС10.10</t>
  </si>
  <si>
    <t>Стойка СКЦ-11-2.5-2</t>
  </si>
  <si>
    <t>Перемычка 2ПБ13-1</t>
  </si>
  <si>
    <t>Перемычка 2ПБ22-3</t>
  </si>
  <si>
    <t>Стойка ВС 105-167</t>
  </si>
  <si>
    <t>Блок фундаментный б/у</t>
  </si>
  <si>
    <t>Плита опорная ОП4.4-АIII-1</t>
  </si>
  <si>
    <t>Стойка железобетонная СВ 110-5 б/у</t>
  </si>
  <si>
    <t>Стойка УСО-3А</t>
  </si>
  <si>
    <t>Стойка УСО-4А</t>
  </si>
  <si>
    <t>Х Бетонный оголовок кирпичного столба</t>
  </si>
  <si>
    <t>Х Лоток ж/б Л4-15 0.36</t>
  </si>
  <si>
    <t>Х Плита ленточного фундамента ФЛ10.24-2</t>
  </si>
  <si>
    <t>Х Плита заборная П6ВК</t>
  </si>
  <si>
    <t>Свая ж/б С60.30-2</t>
  </si>
  <si>
    <t>Свая ж/б С80.30-3</t>
  </si>
  <si>
    <t>Свая ж/б С 100.30-6 сер.1.011.1-10</t>
  </si>
  <si>
    <t>Свая ж/б С 70.30-4</t>
  </si>
  <si>
    <t>Свая ж/б С 90.30-6</t>
  </si>
  <si>
    <t>Ферма (L=12м , толщина 200мм) б/у</t>
  </si>
  <si>
    <t>Фундамент ФО1</t>
  </si>
  <si>
    <t>Шпала железобетонная Ш1-1 б/у</t>
  </si>
  <si>
    <t>Балка подкрановых путей, б/у</t>
  </si>
  <si>
    <t>Плита перекрытия ПК 6-1,5 б/у</t>
  </si>
  <si>
    <t>Февраль 2019</t>
  </si>
  <si>
    <t>Май 2019</t>
  </si>
  <si>
    <t>Июнь 2019</t>
  </si>
  <si>
    <t>Октябрь 2010</t>
  </si>
  <si>
    <t>Ноябрь 2010</t>
  </si>
  <si>
    <t>Январь 2011</t>
  </si>
  <si>
    <t>Август 2010</t>
  </si>
  <si>
    <t>Август 2011</t>
  </si>
  <si>
    <t>Февраль 2021</t>
  </si>
  <si>
    <t>Апрель 2023</t>
  </si>
  <si>
    <t>Февраль 2024</t>
  </si>
  <si>
    <t>Июнь 2010</t>
  </si>
  <si>
    <t>Июнь 2006</t>
  </si>
  <si>
    <t>Июль 2010</t>
  </si>
  <si>
    <t>Апрель 2010</t>
  </si>
  <si>
    <t>Апрель 2021</t>
  </si>
  <si>
    <t>Май 2010</t>
  </si>
  <si>
    <t>Декабрь 2023</t>
  </si>
  <si>
    <t>КМП</t>
  </si>
  <si>
    <t>Т</t>
  </si>
  <si>
    <t>М3</t>
  </si>
  <si>
    <t>9215</t>
  </si>
  <si>
    <t>9217</t>
  </si>
  <si>
    <t>J034</t>
  </si>
  <si>
    <t>M002</t>
  </si>
  <si>
    <t>9138</t>
  </si>
  <si>
    <t>9210</t>
  </si>
  <si>
    <t>D002</t>
  </si>
  <si>
    <t>9105</t>
  </si>
  <si>
    <t>J062</t>
  </si>
  <si>
    <t>E014</t>
  </si>
  <si>
    <t>E013</t>
  </si>
  <si>
    <t>E062</t>
  </si>
  <si>
    <t>J224</t>
  </si>
  <si>
    <t>9107</t>
  </si>
  <si>
    <t>9205</t>
  </si>
  <si>
    <t>J229</t>
  </si>
  <si>
    <t>K059</t>
  </si>
  <si>
    <t>РБ, г. Ишимбай</t>
  </si>
  <si>
    <t>РБ, г.Октябрьский</t>
  </si>
  <si>
    <t>РБ, Аскинский р-он, д. Уршады</t>
  </si>
  <si>
    <t>РБ, Янаульский р-он, с. Ижболдино</t>
  </si>
  <si>
    <t>РБ, Туймазинский р-он, с. Каратово</t>
  </si>
  <si>
    <t>РБ, Туймазинский р-он, с. Верхние Бишинды</t>
  </si>
  <si>
    <t>РБ, г. Октябрьский</t>
  </si>
  <si>
    <t>РБ, Дюртюлинский р-он, д. Иванваево(промзона)</t>
  </si>
  <si>
    <t>РБ, Краснокамский р-он, д. Киреметово</t>
  </si>
  <si>
    <t>BU – Б/У МТР.</t>
  </si>
  <si>
    <t>NV – невостребованные МТР.</t>
  </si>
  <si>
    <t>Лоты являются делимыми.</t>
  </si>
  <si>
    <t xml:space="preserve">Предмет реализации - Конструкции и детали сборные железобетонные.  Территориальное местонахождение – Республика Башкортостан 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</si>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</sst>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86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9" fillId="0" borderId="0" xfId="3" applyFont="1" applyFill="1"/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/>
    </xf>
    <xf numFmtId="0" fontId="6" fillId="0" borderId="0" xfId="3" applyFont="1" applyFill="1" applyAlignment="1">
      <alignment vertical="center"/>
    </xf>
    <xf numFmtId="0" fontId="6" fillId="0" borderId="2" xfId="1" applyFont="1" applyFill="1" applyBorder="1" applyAlignment="1" applyProtection="1">
      <alignment horizontal="left" wrapText="1"/>
    </xf>
    <xf numFmtId="0" fontId="6" fillId="0" borderId="0" xfId="3" applyFont="1" applyFill="1"/>
    <xf numFmtId="4" fontId="18" fillId="2" borderId="2" xfId="3" applyNumberFormat="1" applyFont="1" applyFill="1" applyBorder="1" applyAlignment="1">
      <alignment horizontal="righ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view="pageBreakPreview" zoomScale="60" zoomScaleNormal="70" workbookViewId="0">
      <selection activeCell="V14" sqref="V14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47" customWidth="1"/>
    <col min="7" max="7" width="38.710937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8.5703125" style="32" customWidth="1"/>
    <col min="13" max="13" width="26.140625" style="26" customWidth="1"/>
    <col min="14" max="14" width="23.42578125" style="26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7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8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9"/>
      <c r="M3" s="11"/>
      <c r="N3" s="11"/>
    </row>
    <row r="4" spans="1:14" s="5" customFormat="1" ht="20.25" customHeight="1" x14ac:dyDescent="0.25">
      <c r="A4" s="84" t="s">
        <v>27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1:14" s="5" customFormat="1" ht="18.75" customHeight="1" x14ac:dyDescent="0.3">
      <c r="A5" s="85" t="s">
        <v>168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</row>
    <row r="6" spans="1:14" s="5" customFormat="1" ht="25.5" customHeight="1" x14ac:dyDescent="0.25">
      <c r="A6" s="64"/>
      <c r="B6" s="64"/>
      <c r="C6" s="64"/>
      <c r="D6" s="15"/>
      <c r="E6" s="64"/>
      <c r="F6" s="64"/>
      <c r="G6" s="16"/>
      <c r="H6" s="64"/>
      <c r="I6" s="64"/>
      <c r="J6" s="64"/>
      <c r="K6" s="64"/>
      <c r="L6" s="30"/>
      <c r="M6" s="77"/>
      <c r="N6" s="77"/>
    </row>
    <row r="7" spans="1:14" ht="117" customHeight="1" x14ac:dyDescent="0.25">
      <c r="A7" s="53" t="s">
        <v>1</v>
      </c>
      <c r="B7" s="53" t="s">
        <v>2</v>
      </c>
      <c r="C7" s="53" t="s">
        <v>3</v>
      </c>
      <c r="D7" s="53" t="s">
        <v>33</v>
      </c>
      <c r="E7" s="53" t="s">
        <v>4</v>
      </c>
      <c r="F7" s="53" t="s">
        <v>5</v>
      </c>
      <c r="G7" s="54" t="s">
        <v>19</v>
      </c>
      <c r="H7" s="53" t="s">
        <v>6</v>
      </c>
      <c r="I7" s="54" t="s">
        <v>7</v>
      </c>
      <c r="J7" s="53" t="s">
        <v>8</v>
      </c>
      <c r="K7" s="53" t="s">
        <v>17</v>
      </c>
      <c r="L7" s="53" t="s">
        <v>9</v>
      </c>
      <c r="M7" s="55" t="s">
        <v>169</v>
      </c>
      <c r="N7" s="55" t="s">
        <v>170</v>
      </c>
    </row>
    <row r="8" spans="1:14" ht="15" customHeight="1" x14ac:dyDescent="0.25">
      <c r="A8" s="41">
        <v>1</v>
      </c>
      <c r="B8" s="41">
        <v>2</v>
      </c>
      <c r="C8" s="41">
        <v>3</v>
      </c>
      <c r="D8" s="41">
        <v>4</v>
      </c>
      <c r="E8" s="40">
        <v>5</v>
      </c>
      <c r="F8" s="40">
        <v>6</v>
      </c>
      <c r="G8" s="42">
        <v>7</v>
      </c>
      <c r="H8" s="42">
        <v>8</v>
      </c>
      <c r="I8" s="42">
        <v>9</v>
      </c>
      <c r="J8" s="42">
        <v>10</v>
      </c>
      <c r="K8" s="41">
        <v>11</v>
      </c>
      <c r="L8" s="39">
        <v>12</v>
      </c>
      <c r="M8" s="44">
        <v>13</v>
      </c>
      <c r="N8" s="44">
        <v>14</v>
      </c>
    </row>
    <row r="9" spans="1:14" s="18" customFormat="1" ht="15" customHeight="1" x14ac:dyDescent="0.25">
      <c r="A9" s="48">
        <v>1</v>
      </c>
      <c r="B9" s="56" t="s">
        <v>23</v>
      </c>
      <c r="C9" s="49" t="s">
        <v>28</v>
      </c>
      <c r="D9" s="57" t="s">
        <v>24</v>
      </c>
      <c r="E9" s="57">
        <v>21225572</v>
      </c>
      <c r="F9" s="78">
        <v>1</v>
      </c>
      <c r="G9" s="58" t="s">
        <v>79</v>
      </c>
      <c r="H9" s="56" t="s">
        <v>136</v>
      </c>
      <c r="I9" s="59">
        <v>229</v>
      </c>
      <c r="J9" s="56">
        <v>9105</v>
      </c>
      <c r="K9" s="56" t="s">
        <v>120</v>
      </c>
      <c r="L9" s="56" t="s">
        <v>32</v>
      </c>
      <c r="M9" s="51">
        <v>2439.92</v>
      </c>
      <c r="N9" s="50">
        <f>M9*I9</f>
        <v>558741.68000000005</v>
      </c>
    </row>
    <row r="10" spans="1:14" s="18" customFormat="1" ht="15" customHeight="1" x14ac:dyDescent="0.25">
      <c r="A10" s="48">
        <f>A9+1</f>
        <v>2</v>
      </c>
      <c r="B10" s="56" t="s">
        <v>23</v>
      </c>
      <c r="C10" s="49" t="s">
        <v>28</v>
      </c>
      <c r="D10" s="57" t="s">
        <v>24</v>
      </c>
      <c r="E10" s="57">
        <v>21225572</v>
      </c>
      <c r="F10" s="79"/>
      <c r="G10" s="58" t="s">
        <v>79</v>
      </c>
      <c r="H10" s="56" t="s">
        <v>136</v>
      </c>
      <c r="I10" s="59">
        <v>157</v>
      </c>
      <c r="J10" s="56">
        <v>9105</v>
      </c>
      <c r="K10" s="56" t="s">
        <v>119</v>
      </c>
      <c r="L10" s="56" t="s">
        <v>32</v>
      </c>
      <c r="M10" s="51">
        <v>2439.92</v>
      </c>
      <c r="N10" s="50">
        <f>M10*I10</f>
        <v>383067.44</v>
      </c>
    </row>
    <row r="11" spans="1:14" s="18" customFormat="1" ht="15" customHeight="1" x14ac:dyDescent="0.25">
      <c r="A11" s="48">
        <f t="shared" ref="A11:A63" si="0">A10+1</f>
        <v>3</v>
      </c>
      <c r="B11" s="56" t="s">
        <v>23</v>
      </c>
      <c r="C11" s="49" t="s">
        <v>28</v>
      </c>
      <c r="D11" s="57" t="s">
        <v>24</v>
      </c>
      <c r="E11" s="57">
        <v>21225572</v>
      </c>
      <c r="F11" s="79"/>
      <c r="G11" s="58" t="s">
        <v>79</v>
      </c>
      <c r="H11" s="56" t="s">
        <v>136</v>
      </c>
      <c r="I11" s="59">
        <v>205</v>
      </c>
      <c r="J11" s="56">
        <v>9105</v>
      </c>
      <c r="K11" s="56" t="s">
        <v>118</v>
      </c>
      <c r="L11" s="56" t="s">
        <v>32</v>
      </c>
      <c r="M11" s="51">
        <v>2439.92</v>
      </c>
      <c r="N11" s="50">
        <f>M11*I11</f>
        <v>500183.60000000003</v>
      </c>
    </row>
    <row r="12" spans="1:14" s="18" customFormat="1" ht="15" customHeight="1" x14ac:dyDescent="0.25">
      <c r="A12" s="48">
        <f t="shared" si="0"/>
        <v>4</v>
      </c>
      <c r="B12" s="56" t="s">
        <v>23</v>
      </c>
      <c r="C12" s="49" t="s">
        <v>28</v>
      </c>
      <c r="D12" s="57" t="s">
        <v>24</v>
      </c>
      <c r="E12" s="57">
        <v>21261246</v>
      </c>
      <c r="F12" s="80"/>
      <c r="G12" s="58" t="s">
        <v>80</v>
      </c>
      <c r="H12" s="56" t="s">
        <v>40</v>
      </c>
      <c r="I12" s="59">
        <v>3</v>
      </c>
      <c r="J12" s="56">
        <v>9105</v>
      </c>
      <c r="K12" s="56" t="s">
        <v>121</v>
      </c>
      <c r="L12" s="56" t="s">
        <v>32</v>
      </c>
      <c r="M12" s="51">
        <v>707.32</v>
      </c>
      <c r="N12" s="50">
        <f>M12*I12</f>
        <v>2121.96</v>
      </c>
    </row>
    <row r="13" spans="1:14" s="18" customFormat="1" ht="15" customHeight="1" x14ac:dyDescent="0.25">
      <c r="A13" s="48">
        <f t="shared" si="0"/>
        <v>5</v>
      </c>
      <c r="B13" s="56" t="s">
        <v>23</v>
      </c>
      <c r="C13" s="49" t="s">
        <v>28</v>
      </c>
      <c r="D13" s="57" t="s">
        <v>24</v>
      </c>
      <c r="E13" s="57">
        <v>21268412</v>
      </c>
      <c r="F13" s="60">
        <v>2</v>
      </c>
      <c r="G13" s="58" t="s">
        <v>81</v>
      </c>
      <c r="H13" s="56" t="s">
        <v>40</v>
      </c>
      <c r="I13" s="59">
        <v>10</v>
      </c>
      <c r="J13" s="56">
        <v>9210</v>
      </c>
      <c r="K13" s="56" t="s">
        <v>122</v>
      </c>
      <c r="L13" s="56" t="s">
        <v>38</v>
      </c>
      <c r="M13" s="51">
        <v>352.09</v>
      </c>
      <c r="N13" s="50">
        <f>M13*I13</f>
        <v>3520.8999999999996</v>
      </c>
    </row>
    <row r="14" spans="1:14" s="18" customFormat="1" ht="15" customHeight="1" x14ac:dyDescent="0.25">
      <c r="A14" s="48">
        <f t="shared" si="0"/>
        <v>6</v>
      </c>
      <c r="B14" s="56" t="s">
        <v>23</v>
      </c>
      <c r="C14" s="49" t="s">
        <v>28</v>
      </c>
      <c r="D14" s="57" t="s">
        <v>78</v>
      </c>
      <c r="E14" s="57" t="s">
        <v>56</v>
      </c>
      <c r="F14" s="78">
        <v>3</v>
      </c>
      <c r="G14" s="58" t="s">
        <v>95</v>
      </c>
      <c r="H14" s="56" t="s">
        <v>40</v>
      </c>
      <c r="I14" s="59">
        <v>16</v>
      </c>
      <c r="J14" s="56" t="s">
        <v>147</v>
      </c>
      <c r="K14" s="56" t="s">
        <v>35</v>
      </c>
      <c r="L14" s="56" t="s">
        <v>159</v>
      </c>
      <c r="M14" s="51">
        <v>1548.33</v>
      </c>
      <c r="N14" s="50">
        <f>M14*I14</f>
        <v>24773.279999999999</v>
      </c>
    </row>
    <row r="15" spans="1:14" s="18" customFormat="1" ht="15" customHeight="1" x14ac:dyDescent="0.25">
      <c r="A15" s="48">
        <f t="shared" si="0"/>
        <v>7</v>
      </c>
      <c r="B15" s="56" t="s">
        <v>23</v>
      </c>
      <c r="C15" s="49" t="s">
        <v>28</v>
      </c>
      <c r="D15" s="57" t="s">
        <v>78</v>
      </c>
      <c r="E15" s="57" t="s">
        <v>56</v>
      </c>
      <c r="F15" s="79"/>
      <c r="G15" s="58" t="s">
        <v>95</v>
      </c>
      <c r="H15" s="56" t="s">
        <v>40</v>
      </c>
      <c r="I15" s="59">
        <v>6</v>
      </c>
      <c r="J15" s="56" t="s">
        <v>147</v>
      </c>
      <c r="K15" s="56" t="s">
        <v>34</v>
      </c>
      <c r="L15" s="56" t="s">
        <v>159</v>
      </c>
      <c r="M15" s="51">
        <v>1548.33</v>
      </c>
      <c r="N15" s="50">
        <f>M15*I15</f>
        <v>9289.98</v>
      </c>
    </row>
    <row r="16" spans="1:14" s="18" customFormat="1" ht="15" customHeight="1" x14ac:dyDescent="0.25">
      <c r="A16" s="48">
        <f t="shared" si="0"/>
        <v>8</v>
      </c>
      <c r="B16" s="56" t="s">
        <v>23</v>
      </c>
      <c r="C16" s="49" t="s">
        <v>28</v>
      </c>
      <c r="D16" s="57" t="s">
        <v>78</v>
      </c>
      <c r="E16" s="57" t="s">
        <v>45</v>
      </c>
      <c r="F16" s="79"/>
      <c r="G16" s="58" t="s">
        <v>85</v>
      </c>
      <c r="H16" s="56" t="s">
        <v>40</v>
      </c>
      <c r="I16" s="59">
        <v>2</v>
      </c>
      <c r="J16" s="56" t="s">
        <v>141</v>
      </c>
      <c r="K16" s="56" t="s">
        <v>34</v>
      </c>
      <c r="L16" s="56" t="s">
        <v>158</v>
      </c>
      <c r="M16" s="51">
        <v>1423.52</v>
      </c>
      <c r="N16" s="50">
        <f>M16*I16</f>
        <v>2847.04</v>
      </c>
    </row>
    <row r="17" spans="1:14" s="18" customFormat="1" ht="15" customHeight="1" x14ac:dyDescent="0.25">
      <c r="A17" s="48">
        <f t="shared" si="0"/>
        <v>9</v>
      </c>
      <c r="B17" s="56" t="s">
        <v>23</v>
      </c>
      <c r="C17" s="49" t="s">
        <v>28</v>
      </c>
      <c r="D17" s="57" t="s">
        <v>78</v>
      </c>
      <c r="E17" s="57" t="s">
        <v>61</v>
      </c>
      <c r="F17" s="80"/>
      <c r="G17" s="58" t="s">
        <v>100</v>
      </c>
      <c r="H17" s="56" t="s">
        <v>40</v>
      </c>
      <c r="I17" s="59">
        <v>2</v>
      </c>
      <c r="J17" s="56" t="s">
        <v>141</v>
      </c>
      <c r="K17" s="56" t="s">
        <v>34</v>
      </c>
      <c r="L17" s="56" t="s">
        <v>158</v>
      </c>
      <c r="M17" s="51">
        <v>697.87</v>
      </c>
      <c r="N17" s="50">
        <f>M17*I17</f>
        <v>1395.74</v>
      </c>
    </row>
    <row r="18" spans="1:14" s="52" customFormat="1" ht="15" customHeight="1" x14ac:dyDescent="0.25">
      <c r="A18" s="48">
        <f t="shared" si="0"/>
        <v>10</v>
      </c>
      <c r="B18" s="56" t="s">
        <v>23</v>
      </c>
      <c r="C18" s="49" t="s">
        <v>28</v>
      </c>
      <c r="D18" s="57" t="s">
        <v>78</v>
      </c>
      <c r="E18" s="57" t="s">
        <v>60</v>
      </c>
      <c r="F18" s="78">
        <v>4</v>
      </c>
      <c r="G18" s="58" t="s">
        <v>99</v>
      </c>
      <c r="H18" s="56" t="s">
        <v>40</v>
      </c>
      <c r="I18" s="59">
        <v>15</v>
      </c>
      <c r="J18" s="56" t="s">
        <v>149</v>
      </c>
      <c r="K18" s="56" t="s">
        <v>126</v>
      </c>
      <c r="L18" s="56" t="s">
        <v>161</v>
      </c>
      <c r="M18" s="51">
        <v>143.22</v>
      </c>
      <c r="N18" s="50">
        <f>M18*I18</f>
        <v>2148.3000000000002</v>
      </c>
    </row>
    <row r="19" spans="1:14" s="18" customFormat="1" ht="15" customHeight="1" x14ac:dyDescent="0.25">
      <c r="A19" s="48">
        <f t="shared" si="0"/>
        <v>11</v>
      </c>
      <c r="B19" s="56" t="s">
        <v>23</v>
      </c>
      <c r="C19" s="49" t="s">
        <v>28</v>
      </c>
      <c r="D19" s="57" t="s">
        <v>78</v>
      </c>
      <c r="E19" s="57" t="s">
        <v>60</v>
      </c>
      <c r="F19" s="79"/>
      <c r="G19" s="58" t="s">
        <v>99</v>
      </c>
      <c r="H19" s="56" t="s">
        <v>40</v>
      </c>
      <c r="I19" s="59">
        <v>10</v>
      </c>
      <c r="J19" s="56" t="s">
        <v>148</v>
      </c>
      <c r="K19" s="56" t="s">
        <v>126</v>
      </c>
      <c r="L19" s="56" t="s">
        <v>160</v>
      </c>
      <c r="M19" s="51">
        <v>143.22</v>
      </c>
      <c r="N19" s="50">
        <f>M19*I19</f>
        <v>1432.2</v>
      </c>
    </row>
    <row r="20" spans="1:14" s="18" customFormat="1" ht="15" customHeight="1" x14ac:dyDescent="0.25">
      <c r="A20" s="48">
        <f t="shared" si="0"/>
        <v>12</v>
      </c>
      <c r="B20" s="56" t="s">
        <v>23</v>
      </c>
      <c r="C20" s="49" t="s">
        <v>28</v>
      </c>
      <c r="D20" s="57" t="s">
        <v>18</v>
      </c>
      <c r="E20" s="57" t="s">
        <v>44</v>
      </c>
      <c r="F20" s="79"/>
      <c r="G20" s="58" t="s">
        <v>84</v>
      </c>
      <c r="H20" s="56" t="s">
        <v>137</v>
      </c>
      <c r="I20" s="59">
        <v>1E-3</v>
      </c>
      <c r="J20" s="56" t="s">
        <v>140</v>
      </c>
      <c r="K20" s="56" t="s">
        <v>29</v>
      </c>
      <c r="L20" s="56" t="s">
        <v>157</v>
      </c>
      <c r="M20" s="51">
        <v>4571.09</v>
      </c>
      <c r="N20" s="50">
        <f>M20*I20</f>
        <v>4.5710899999999999</v>
      </c>
    </row>
    <row r="21" spans="1:14" s="18" customFormat="1" ht="15" customHeight="1" x14ac:dyDescent="0.25">
      <c r="A21" s="48">
        <f t="shared" si="0"/>
        <v>13</v>
      </c>
      <c r="B21" s="56" t="s">
        <v>23</v>
      </c>
      <c r="C21" s="49" t="s">
        <v>28</v>
      </c>
      <c r="D21" s="57" t="s">
        <v>78</v>
      </c>
      <c r="E21" s="57" t="s">
        <v>60</v>
      </c>
      <c r="F21" s="80"/>
      <c r="G21" s="58" t="s">
        <v>99</v>
      </c>
      <c r="H21" s="56" t="s">
        <v>40</v>
      </c>
      <c r="I21" s="59">
        <v>63.28</v>
      </c>
      <c r="J21" s="56" t="s">
        <v>150</v>
      </c>
      <c r="K21" s="56" t="s">
        <v>127</v>
      </c>
      <c r="L21" s="56" t="s">
        <v>162</v>
      </c>
      <c r="M21" s="51">
        <v>143.22</v>
      </c>
      <c r="N21" s="50">
        <f>M21*I21</f>
        <v>9062.9616000000005</v>
      </c>
    </row>
    <row r="22" spans="1:14" s="18" customFormat="1" ht="15" customHeight="1" x14ac:dyDescent="0.25">
      <c r="A22" s="48">
        <f t="shared" si="0"/>
        <v>14</v>
      </c>
      <c r="B22" s="56" t="s">
        <v>23</v>
      </c>
      <c r="C22" s="49" t="s">
        <v>28</v>
      </c>
      <c r="D22" s="57" t="s">
        <v>78</v>
      </c>
      <c r="E22" s="57" t="s">
        <v>62</v>
      </c>
      <c r="F22" s="78">
        <v>5</v>
      </c>
      <c r="G22" s="58" t="s">
        <v>101</v>
      </c>
      <c r="H22" s="56" t="s">
        <v>40</v>
      </c>
      <c r="I22" s="59">
        <v>11</v>
      </c>
      <c r="J22" s="56" t="s">
        <v>151</v>
      </c>
      <c r="K22" s="56" t="s">
        <v>128</v>
      </c>
      <c r="L22" s="56" t="s">
        <v>39</v>
      </c>
      <c r="M22" s="51">
        <v>949.85</v>
      </c>
      <c r="N22" s="50">
        <f>M22*I22</f>
        <v>10448.35</v>
      </c>
    </row>
    <row r="23" spans="1:14" s="18" customFormat="1" ht="15" customHeight="1" x14ac:dyDescent="0.25">
      <c r="A23" s="48">
        <f t="shared" si="0"/>
        <v>15</v>
      </c>
      <c r="B23" s="56" t="s">
        <v>23</v>
      </c>
      <c r="C23" s="49" t="s">
        <v>28</v>
      </c>
      <c r="D23" s="57" t="s">
        <v>18</v>
      </c>
      <c r="E23" s="56" t="s">
        <v>43</v>
      </c>
      <c r="F23" s="79"/>
      <c r="G23" s="58" t="s">
        <v>83</v>
      </c>
      <c r="H23" s="56" t="s">
        <v>40</v>
      </c>
      <c r="I23" s="59">
        <v>6</v>
      </c>
      <c r="J23" s="56" t="s">
        <v>37</v>
      </c>
      <c r="K23" s="56" t="s">
        <v>123</v>
      </c>
      <c r="L23" s="56" t="s">
        <v>31</v>
      </c>
      <c r="M23" s="51">
        <v>3797.75</v>
      </c>
      <c r="N23" s="50">
        <f>M23*I23</f>
        <v>22786.5</v>
      </c>
    </row>
    <row r="24" spans="1:14" s="18" customFormat="1" ht="15" customHeight="1" x14ac:dyDescent="0.25">
      <c r="A24" s="48">
        <f t="shared" si="0"/>
        <v>16</v>
      </c>
      <c r="B24" s="56" t="s">
        <v>23</v>
      </c>
      <c r="C24" s="49" t="s">
        <v>28</v>
      </c>
      <c r="D24" s="57" t="s">
        <v>18</v>
      </c>
      <c r="E24" s="56" t="s">
        <v>51</v>
      </c>
      <c r="F24" s="80"/>
      <c r="G24" s="58" t="s">
        <v>91</v>
      </c>
      <c r="H24" s="56" t="s">
        <v>40</v>
      </c>
      <c r="I24" s="59">
        <v>16</v>
      </c>
      <c r="J24" s="56" t="s">
        <v>37</v>
      </c>
      <c r="K24" s="56" t="s">
        <v>29</v>
      </c>
      <c r="L24" s="56" t="s">
        <v>31</v>
      </c>
      <c r="M24" s="51">
        <v>2083.33</v>
      </c>
      <c r="N24" s="50">
        <f>M24*I24</f>
        <v>33333.279999999999</v>
      </c>
    </row>
    <row r="25" spans="1:14" s="18" customFormat="1" ht="15" customHeight="1" x14ac:dyDescent="0.25">
      <c r="A25" s="48">
        <f t="shared" si="0"/>
        <v>17</v>
      </c>
      <c r="B25" s="56" t="s">
        <v>23</v>
      </c>
      <c r="C25" s="49" t="s">
        <v>28</v>
      </c>
      <c r="D25" s="57" t="s">
        <v>18</v>
      </c>
      <c r="E25" s="57" t="s">
        <v>48</v>
      </c>
      <c r="F25" s="78">
        <v>6</v>
      </c>
      <c r="G25" s="58" t="s">
        <v>88</v>
      </c>
      <c r="H25" s="56" t="s">
        <v>40</v>
      </c>
      <c r="I25" s="59">
        <v>26</v>
      </c>
      <c r="J25" s="56" t="s">
        <v>144</v>
      </c>
      <c r="K25" s="56" t="s">
        <v>121</v>
      </c>
      <c r="L25" s="56" t="s">
        <v>38</v>
      </c>
      <c r="M25" s="51">
        <v>6717.54</v>
      </c>
      <c r="N25" s="50">
        <f>M25*I25</f>
        <v>174656.04</v>
      </c>
    </row>
    <row r="26" spans="1:14" s="18" customFormat="1" ht="15" customHeight="1" x14ac:dyDescent="0.25">
      <c r="A26" s="48">
        <f t="shared" si="0"/>
        <v>18</v>
      </c>
      <c r="B26" s="56" t="s">
        <v>23</v>
      </c>
      <c r="C26" s="49" t="s">
        <v>28</v>
      </c>
      <c r="D26" s="57" t="s">
        <v>18</v>
      </c>
      <c r="E26" s="56" t="s">
        <v>48</v>
      </c>
      <c r="F26" s="79"/>
      <c r="G26" s="58" t="s">
        <v>88</v>
      </c>
      <c r="H26" s="56" t="s">
        <v>40</v>
      </c>
      <c r="I26" s="59">
        <v>4</v>
      </c>
      <c r="J26" s="56" t="s">
        <v>144</v>
      </c>
      <c r="K26" s="56" t="s">
        <v>30</v>
      </c>
      <c r="L26" s="56" t="s">
        <v>38</v>
      </c>
      <c r="M26" s="51">
        <v>6717.54</v>
      </c>
      <c r="N26" s="50">
        <f>M26*I26</f>
        <v>26870.16</v>
      </c>
    </row>
    <row r="27" spans="1:14" s="18" customFormat="1" ht="15" customHeight="1" x14ac:dyDescent="0.25">
      <c r="A27" s="48">
        <f t="shared" si="0"/>
        <v>19</v>
      </c>
      <c r="B27" s="56" t="s">
        <v>23</v>
      </c>
      <c r="C27" s="49" t="s">
        <v>28</v>
      </c>
      <c r="D27" s="57" t="s">
        <v>18</v>
      </c>
      <c r="E27" s="56" t="s">
        <v>55</v>
      </c>
      <c r="F27" s="79"/>
      <c r="G27" s="58" t="s">
        <v>94</v>
      </c>
      <c r="H27" s="56" t="s">
        <v>40</v>
      </c>
      <c r="I27" s="59">
        <v>2</v>
      </c>
      <c r="J27" s="56" t="s">
        <v>144</v>
      </c>
      <c r="K27" s="56" t="s">
        <v>122</v>
      </c>
      <c r="L27" s="56" t="s">
        <v>38</v>
      </c>
      <c r="M27" s="51">
        <v>315.02999999999997</v>
      </c>
      <c r="N27" s="50">
        <f>M27*I27</f>
        <v>630.05999999999995</v>
      </c>
    </row>
    <row r="28" spans="1:14" s="18" customFormat="1" ht="15" customHeight="1" x14ac:dyDescent="0.25">
      <c r="A28" s="48">
        <f t="shared" si="0"/>
        <v>20</v>
      </c>
      <c r="B28" s="56" t="s">
        <v>23</v>
      </c>
      <c r="C28" s="49" t="s">
        <v>28</v>
      </c>
      <c r="D28" s="57" t="s">
        <v>18</v>
      </c>
      <c r="E28" s="56" t="s">
        <v>59</v>
      </c>
      <c r="F28" s="79"/>
      <c r="G28" s="58" t="s">
        <v>98</v>
      </c>
      <c r="H28" s="56" t="s">
        <v>40</v>
      </c>
      <c r="I28" s="59">
        <v>3</v>
      </c>
      <c r="J28" s="56" t="s">
        <v>144</v>
      </c>
      <c r="K28" s="56" t="s">
        <v>125</v>
      </c>
      <c r="L28" s="56" t="s">
        <v>38</v>
      </c>
      <c r="M28" s="51">
        <v>56806.79</v>
      </c>
      <c r="N28" s="50">
        <f>M28*I28</f>
        <v>170420.37</v>
      </c>
    </row>
    <row r="29" spans="1:14" s="18" customFormat="1" ht="15" customHeight="1" x14ac:dyDescent="0.25">
      <c r="A29" s="48">
        <f t="shared" si="0"/>
        <v>21</v>
      </c>
      <c r="B29" s="56" t="s">
        <v>23</v>
      </c>
      <c r="C29" s="49" t="s">
        <v>28</v>
      </c>
      <c r="D29" s="57" t="s">
        <v>18</v>
      </c>
      <c r="E29" s="56" t="s">
        <v>42</v>
      </c>
      <c r="F29" s="79"/>
      <c r="G29" s="58" t="s">
        <v>82</v>
      </c>
      <c r="H29" s="56" t="s">
        <v>40</v>
      </c>
      <c r="I29" s="59">
        <v>10</v>
      </c>
      <c r="J29" s="56" t="s">
        <v>139</v>
      </c>
      <c r="K29" s="56" t="s">
        <v>30</v>
      </c>
      <c r="L29" s="56" t="s">
        <v>156</v>
      </c>
      <c r="M29" s="51">
        <v>1257.92</v>
      </c>
      <c r="N29" s="50">
        <f>M29*I29</f>
        <v>12579.2</v>
      </c>
    </row>
    <row r="30" spans="1:14" s="18" customFormat="1" ht="15" customHeight="1" x14ac:dyDescent="0.25">
      <c r="A30" s="48">
        <f t="shared" si="0"/>
        <v>22</v>
      </c>
      <c r="B30" s="56" t="s">
        <v>23</v>
      </c>
      <c r="C30" s="49" t="s">
        <v>28</v>
      </c>
      <c r="D30" s="57" t="s">
        <v>78</v>
      </c>
      <c r="E30" s="57" t="s">
        <v>49</v>
      </c>
      <c r="F30" s="79"/>
      <c r="G30" s="58" t="s">
        <v>89</v>
      </c>
      <c r="H30" s="56" t="s">
        <v>40</v>
      </c>
      <c r="I30" s="59">
        <v>10</v>
      </c>
      <c r="J30" s="56" t="s">
        <v>145</v>
      </c>
      <c r="K30" s="56" t="s">
        <v>35</v>
      </c>
      <c r="L30" s="56" t="s">
        <v>156</v>
      </c>
      <c r="M30" s="51">
        <v>45155.63</v>
      </c>
      <c r="N30" s="50">
        <f>M30*I30</f>
        <v>451556.3</v>
      </c>
    </row>
    <row r="31" spans="1:14" s="18" customFormat="1" ht="15" customHeight="1" x14ac:dyDescent="0.25">
      <c r="A31" s="48">
        <f t="shared" si="0"/>
        <v>23</v>
      </c>
      <c r="B31" s="56" t="s">
        <v>23</v>
      </c>
      <c r="C31" s="49" t="s">
        <v>28</v>
      </c>
      <c r="D31" s="57" t="s">
        <v>18</v>
      </c>
      <c r="E31" s="56" t="s">
        <v>48</v>
      </c>
      <c r="F31" s="79"/>
      <c r="G31" s="58" t="s">
        <v>88</v>
      </c>
      <c r="H31" s="56" t="s">
        <v>40</v>
      </c>
      <c r="I31" s="59">
        <v>2</v>
      </c>
      <c r="J31" s="56" t="s">
        <v>139</v>
      </c>
      <c r="K31" s="56" t="s">
        <v>121</v>
      </c>
      <c r="L31" s="56" t="s">
        <v>156</v>
      </c>
      <c r="M31" s="51">
        <v>6717.54</v>
      </c>
      <c r="N31" s="50">
        <f>M31*I31</f>
        <v>13435.08</v>
      </c>
    </row>
    <row r="32" spans="1:14" s="18" customFormat="1" ht="15" customHeight="1" x14ac:dyDescent="0.25">
      <c r="A32" s="48">
        <f t="shared" si="0"/>
        <v>24</v>
      </c>
      <c r="B32" s="56" t="s">
        <v>23</v>
      </c>
      <c r="C32" s="49" t="s">
        <v>28</v>
      </c>
      <c r="D32" s="57" t="s">
        <v>18</v>
      </c>
      <c r="E32" s="56" t="s">
        <v>50</v>
      </c>
      <c r="F32" s="79"/>
      <c r="G32" s="58" t="s">
        <v>90</v>
      </c>
      <c r="H32" s="56" t="s">
        <v>40</v>
      </c>
      <c r="I32" s="59">
        <v>28</v>
      </c>
      <c r="J32" s="56" t="s">
        <v>139</v>
      </c>
      <c r="K32" s="56" t="s">
        <v>122</v>
      </c>
      <c r="L32" s="56" t="s">
        <v>156</v>
      </c>
      <c r="M32" s="51">
        <v>315.02999999999997</v>
      </c>
      <c r="N32" s="50">
        <f>M32*I32</f>
        <v>8820.84</v>
      </c>
    </row>
    <row r="33" spans="1:14" s="18" customFormat="1" ht="15" customHeight="1" x14ac:dyDescent="0.25">
      <c r="A33" s="48">
        <f t="shared" si="0"/>
        <v>25</v>
      </c>
      <c r="B33" s="56" t="s">
        <v>23</v>
      </c>
      <c r="C33" s="49" t="s">
        <v>28</v>
      </c>
      <c r="D33" s="57" t="s">
        <v>18</v>
      </c>
      <c r="E33" s="56" t="s">
        <v>52</v>
      </c>
      <c r="F33" s="79"/>
      <c r="G33" s="58" t="s">
        <v>92</v>
      </c>
      <c r="H33" s="56" t="s">
        <v>40</v>
      </c>
      <c r="I33" s="59">
        <v>7</v>
      </c>
      <c r="J33" s="56" t="s">
        <v>139</v>
      </c>
      <c r="K33" s="56" t="s">
        <v>30</v>
      </c>
      <c r="L33" s="56" t="s">
        <v>156</v>
      </c>
      <c r="M33" s="51">
        <v>208.29</v>
      </c>
      <c r="N33" s="50">
        <f>M33*I33</f>
        <v>1458.03</v>
      </c>
    </row>
    <row r="34" spans="1:14" s="18" customFormat="1" ht="15" customHeight="1" x14ac:dyDescent="0.25">
      <c r="A34" s="48">
        <f t="shared" si="0"/>
        <v>26</v>
      </c>
      <c r="B34" s="56" t="s">
        <v>23</v>
      </c>
      <c r="C34" s="49" t="s">
        <v>28</v>
      </c>
      <c r="D34" s="57" t="s">
        <v>18</v>
      </c>
      <c r="E34" s="56" t="s">
        <v>53</v>
      </c>
      <c r="F34" s="79"/>
      <c r="G34" s="58" t="s">
        <v>93</v>
      </c>
      <c r="H34" s="56" t="s">
        <v>40</v>
      </c>
      <c r="I34" s="59">
        <v>8</v>
      </c>
      <c r="J34" s="56" t="s">
        <v>139</v>
      </c>
      <c r="K34" s="56" t="s">
        <v>122</v>
      </c>
      <c r="L34" s="56" t="s">
        <v>156</v>
      </c>
      <c r="M34" s="51">
        <v>371.28</v>
      </c>
      <c r="N34" s="50">
        <f>M34*I34</f>
        <v>2970.24</v>
      </c>
    </row>
    <row r="35" spans="1:14" s="18" customFormat="1" ht="15" customHeight="1" x14ac:dyDescent="0.25">
      <c r="A35" s="48">
        <f t="shared" si="0"/>
        <v>27</v>
      </c>
      <c r="B35" s="56" t="s">
        <v>23</v>
      </c>
      <c r="C35" s="49" t="s">
        <v>28</v>
      </c>
      <c r="D35" s="57" t="s">
        <v>18</v>
      </c>
      <c r="E35" s="56" t="s">
        <v>54</v>
      </c>
      <c r="F35" s="79"/>
      <c r="G35" s="58" t="s">
        <v>93</v>
      </c>
      <c r="H35" s="56" t="s">
        <v>40</v>
      </c>
      <c r="I35" s="59">
        <v>31</v>
      </c>
      <c r="J35" s="56" t="s">
        <v>139</v>
      </c>
      <c r="K35" s="56" t="s">
        <v>121</v>
      </c>
      <c r="L35" s="56" t="s">
        <v>156</v>
      </c>
      <c r="M35" s="51">
        <v>371.28</v>
      </c>
      <c r="N35" s="50">
        <f>M35*I35</f>
        <v>11509.679999999998</v>
      </c>
    </row>
    <row r="36" spans="1:14" s="18" customFormat="1" ht="15" customHeight="1" x14ac:dyDescent="0.25">
      <c r="A36" s="48">
        <f t="shared" si="0"/>
        <v>28</v>
      </c>
      <c r="B36" s="56" t="s">
        <v>23</v>
      </c>
      <c r="C36" s="49" t="s">
        <v>28</v>
      </c>
      <c r="D36" s="57" t="s">
        <v>18</v>
      </c>
      <c r="E36" s="56" t="s">
        <v>57</v>
      </c>
      <c r="F36" s="79"/>
      <c r="G36" s="58" t="s">
        <v>96</v>
      </c>
      <c r="H36" s="56" t="s">
        <v>40</v>
      </c>
      <c r="I36" s="59">
        <v>5</v>
      </c>
      <c r="J36" s="56" t="s">
        <v>139</v>
      </c>
      <c r="K36" s="56" t="s">
        <v>30</v>
      </c>
      <c r="L36" s="56" t="s">
        <v>156</v>
      </c>
      <c r="M36" s="51">
        <v>183.83</v>
      </c>
      <c r="N36" s="50">
        <f>M36*I36</f>
        <v>919.15000000000009</v>
      </c>
    </row>
    <row r="37" spans="1:14" s="18" customFormat="1" ht="15" customHeight="1" x14ac:dyDescent="0.25">
      <c r="A37" s="48">
        <f t="shared" si="0"/>
        <v>29</v>
      </c>
      <c r="B37" s="56" t="s">
        <v>23</v>
      </c>
      <c r="C37" s="49" t="s">
        <v>28</v>
      </c>
      <c r="D37" s="57" t="s">
        <v>18</v>
      </c>
      <c r="E37" s="56" t="s">
        <v>58</v>
      </c>
      <c r="F37" s="80"/>
      <c r="G37" s="58" t="s">
        <v>97</v>
      </c>
      <c r="H37" s="56" t="s">
        <v>40</v>
      </c>
      <c r="I37" s="59">
        <v>30</v>
      </c>
      <c r="J37" s="56" t="s">
        <v>139</v>
      </c>
      <c r="K37" s="56" t="s">
        <v>30</v>
      </c>
      <c r="L37" s="56" t="s">
        <v>156</v>
      </c>
      <c r="M37" s="51">
        <v>275.60000000000002</v>
      </c>
      <c r="N37" s="50">
        <f>M37*I37</f>
        <v>8268</v>
      </c>
    </row>
    <row r="38" spans="1:14" s="18" customFormat="1" ht="15" customHeight="1" x14ac:dyDescent="0.25">
      <c r="A38" s="48">
        <f t="shared" si="0"/>
        <v>30</v>
      </c>
      <c r="B38" s="56" t="s">
        <v>23</v>
      </c>
      <c r="C38" s="49" t="s">
        <v>28</v>
      </c>
      <c r="D38" s="57" t="s">
        <v>18</v>
      </c>
      <c r="E38" s="56" t="s">
        <v>47</v>
      </c>
      <c r="F38" s="78">
        <v>7</v>
      </c>
      <c r="G38" s="58" t="s">
        <v>87</v>
      </c>
      <c r="H38" s="56" t="s">
        <v>138</v>
      </c>
      <c r="I38" s="59">
        <v>3.2919999999999998</v>
      </c>
      <c r="J38" s="56" t="s">
        <v>143</v>
      </c>
      <c r="K38" s="56" t="s">
        <v>29</v>
      </c>
      <c r="L38" s="56" t="s">
        <v>32</v>
      </c>
      <c r="M38" s="51">
        <v>923.3</v>
      </c>
      <c r="N38" s="50">
        <f>M38*I38</f>
        <v>3039.5035999999996</v>
      </c>
    </row>
    <row r="39" spans="1:14" s="18" customFormat="1" ht="15" customHeight="1" x14ac:dyDescent="0.25">
      <c r="A39" s="48">
        <f t="shared" si="0"/>
        <v>31</v>
      </c>
      <c r="B39" s="56" t="s">
        <v>23</v>
      </c>
      <c r="C39" s="49" t="s">
        <v>28</v>
      </c>
      <c r="D39" s="57" t="s">
        <v>18</v>
      </c>
      <c r="E39" s="56" t="s">
        <v>50</v>
      </c>
      <c r="F39" s="79"/>
      <c r="G39" s="58" t="s">
        <v>90</v>
      </c>
      <c r="H39" s="56" t="s">
        <v>40</v>
      </c>
      <c r="I39" s="59">
        <v>2</v>
      </c>
      <c r="J39" s="56" t="s">
        <v>146</v>
      </c>
      <c r="K39" s="56" t="s">
        <v>122</v>
      </c>
      <c r="L39" s="56" t="s">
        <v>32</v>
      </c>
      <c r="M39" s="51">
        <v>315.02999999999997</v>
      </c>
      <c r="N39" s="50">
        <f>M39*I39</f>
        <v>630.05999999999995</v>
      </c>
    </row>
    <row r="40" spans="1:14" s="18" customFormat="1" ht="15" customHeight="1" x14ac:dyDescent="0.25">
      <c r="A40" s="48">
        <f t="shared" si="0"/>
        <v>32</v>
      </c>
      <c r="B40" s="56" t="s">
        <v>23</v>
      </c>
      <c r="C40" s="49" t="s">
        <v>28</v>
      </c>
      <c r="D40" s="57" t="s">
        <v>18</v>
      </c>
      <c r="E40" s="56" t="s">
        <v>59</v>
      </c>
      <c r="F40" s="79"/>
      <c r="G40" s="58" t="s">
        <v>98</v>
      </c>
      <c r="H40" s="56" t="s">
        <v>40</v>
      </c>
      <c r="I40" s="59">
        <v>8</v>
      </c>
      <c r="J40" s="56" t="s">
        <v>146</v>
      </c>
      <c r="K40" s="56" t="s">
        <v>124</v>
      </c>
      <c r="L40" s="56" t="s">
        <v>32</v>
      </c>
      <c r="M40" s="51">
        <v>56806.79</v>
      </c>
      <c r="N40" s="50">
        <f>M40*I40</f>
        <v>454454.32</v>
      </c>
    </row>
    <row r="41" spans="1:14" s="18" customFormat="1" ht="15" customHeight="1" x14ac:dyDescent="0.25">
      <c r="A41" s="48">
        <f t="shared" si="0"/>
        <v>33</v>
      </c>
      <c r="B41" s="56" t="s">
        <v>23</v>
      </c>
      <c r="C41" s="49" t="s">
        <v>28</v>
      </c>
      <c r="D41" s="57" t="s">
        <v>18</v>
      </c>
      <c r="E41" s="56" t="s">
        <v>46</v>
      </c>
      <c r="F41" s="80"/>
      <c r="G41" s="58" t="s">
        <v>86</v>
      </c>
      <c r="H41" s="56" t="s">
        <v>40</v>
      </c>
      <c r="I41" s="59">
        <v>57</v>
      </c>
      <c r="J41" s="56" t="s">
        <v>142</v>
      </c>
      <c r="K41" s="56" t="s">
        <v>122</v>
      </c>
      <c r="L41" s="56" t="s">
        <v>32</v>
      </c>
      <c r="M41" s="51">
        <v>192.06</v>
      </c>
      <c r="N41" s="50">
        <f>M41*I41</f>
        <v>10947.42</v>
      </c>
    </row>
    <row r="42" spans="1:14" s="18" customFormat="1" ht="15" customHeight="1" x14ac:dyDescent="0.25">
      <c r="A42" s="48">
        <f t="shared" si="0"/>
        <v>34</v>
      </c>
      <c r="B42" s="56" t="s">
        <v>25</v>
      </c>
      <c r="C42" s="68" t="s">
        <v>22</v>
      </c>
      <c r="D42" s="57" t="s">
        <v>18</v>
      </c>
      <c r="E42" s="56" t="s">
        <v>63</v>
      </c>
      <c r="F42" s="81">
        <v>8</v>
      </c>
      <c r="G42" s="58" t="s">
        <v>102</v>
      </c>
      <c r="H42" s="56" t="s">
        <v>40</v>
      </c>
      <c r="I42" s="59">
        <v>1</v>
      </c>
      <c r="J42" s="56" t="s">
        <v>146</v>
      </c>
      <c r="K42" s="56" t="s">
        <v>129</v>
      </c>
      <c r="L42" s="56" t="s">
        <v>32</v>
      </c>
      <c r="M42" s="51">
        <v>3172.45</v>
      </c>
      <c r="N42" s="51">
        <f>M42*I42</f>
        <v>3172.45</v>
      </c>
    </row>
    <row r="43" spans="1:14" s="18" customFormat="1" ht="15" customHeight="1" x14ac:dyDescent="0.25">
      <c r="A43" s="48">
        <f t="shared" si="0"/>
        <v>35</v>
      </c>
      <c r="B43" s="56" t="s">
        <v>25</v>
      </c>
      <c r="C43" s="68" t="s">
        <v>22</v>
      </c>
      <c r="D43" s="57" t="s">
        <v>18</v>
      </c>
      <c r="E43" s="56" t="s">
        <v>64</v>
      </c>
      <c r="F43" s="82"/>
      <c r="G43" s="58" t="s">
        <v>103</v>
      </c>
      <c r="H43" s="56" t="s">
        <v>40</v>
      </c>
      <c r="I43" s="59">
        <v>6</v>
      </c>
      <c r="J43" s="56" t="s">
        <v>146</v>
      </c>
      <c r="K43" s="56" t="s">
        <v>129</v>
      </c>
      <c r="L43" s="56" t="s">
        <v>32</v>
      </c>
      <c r="M43" s="51">
        <v>2739.84</v>
      </c>
      <c r="N43" s="51">
        <f>M43*I43</f>
        <v>16439.04</v>
      </c>
    </row>
    <row r="44" spans="1:14" s="18" customFormat="1" ht="15" customHeight="1" x14ac:dyDescent="0.25">
      <c r="A44" s="48">
        <f t="shared" si="0"/>
        <v>36</v>
      </c>
      <c r="B44" s="56" t="s">
        <v>25</v>
      </c>
      <c r="C44" s="68" t="s">
        <v>22</v>
      </c>
      <c r="D44" s="57" t="s">
        <v>18</v>
      </c>
      <c r="E44" s="56" t="s">
        <v>69</v>
      </c>
      <c r="F44" s="82"/>
      <c r="G44" s="58" t="s">
        <v>108</v>
      </c>
      <c r="H44" s="56" t="s">
        <v>40</v>
      </c>
      <c r="I44" s="59">
        <v>48</v>
      </c>
      <c r="J44" s="56" t="s">
        <v>146</v>
      </c>
      <c r="K44" s="56" t="s">
        <v>131</v>
      </c>
      <c r="L44" s="56" t="s">
        <v>32</v>
      </c>
      <c r="M44" s="51">
        <v>4468.05</v>
      </c>
      <c r="N44" s="51">
        <f>M44*I44</f>
        <v>214466.40000000002</v>
      </c>
    </row>
    <row r="45" spans="1:14" s="18" customFormat="1" ht="15" customHeight="1" x14ac:dyDescent="0.25">
      <c r="A45" s="48">
        <f t="shared" si="0"/>
        <v>37</v>
      </c>
      <c r="B45" s="56" t="s">
        <v>25</v>
      </c>
      <c r="C45" s="68" t="s">
        <v>22</v>
      </c>
      <c r="D45" s="57" t="s">
        <v>18</v>
      </c>
      <c r="E45" s="56" t="s">
        <v>70</v>
      </c>
      <c r="F45" s="82"/>
      <c r="G45" s="58" t="s">
        <v>109</v>
      </c>
      <c r="H45" s="56" t="s">
        <v>40</v>
      </c>
      <c r="I45" s="59">
        <v>16</v>
      </c>
      <c r="J45" s="56" t="s">
        <v>146</v>
      </c>
      <c r="K45" s="56" t="s">
        <v>132</v>
      </c>
      <c r="L45" s="56" t="s">
        <v>32</v>
      </c>
      <c r="M45" s="51">
        <v>5957.41</v>
      </c>
      <c r="N45" s="51">
        <f>M45*I45</f>
        <v>95318.56</v>
      </c>
    </row>
    <row r="46" spans="1:14" s="18" customFormat="1" ht="15" customHeight="1" x14ac:dyDescent="0.25">
      <c r="A46" s="48">
        <f t="shared" si="0"/>
        <v>38</v>
      </c>
      <c r="B46" s="56" t="s">
        <v>25</v>
      </c>
      <c r="C46" s="68" t="s">
        <v>22</v>
      </c>
      <c r="D46" s="57" t="s">
        <v>18</v>
      </c>
      <c r="E46" s="56" t="s">
        <v>71</v>
      </c>
      <c r="F46" s="82"/>
      <c r="G46" s="58" t="s">
        <v>110</v>
      </c>
      <c r="H46" s="56" t="s">
        <v>40</v>
      </c>
      <c r="I46" s="59">
        <v>16</v>
      </c>
      <c r="J46" s="56" t="s">
        <v>146</v>
      </c>
      <c r="K46" s="56" t="s">
        <v>129</v>
      </c>
      <c r="L46" s="56" t="s">
        <v>32</v>
      </c>
      <c r="M46" s="51">
        <v>7446.75</v>
      </c>
      <c r="N46" s="51">
        <f>M46*I46</f>
        <v>119148</v>
      </c>
    </row>
    <row r="47" spans="1:14" s="18" customFormat="1" ht="15" customHeight="1" x14ac:dyDescent="0.25">
      <c r="A47" s="48">
        <f t="shared" si="0"/>
        <v>39</v>
      </c>
      <c r="B47" s="56" t="s">
        <v>25</v>
      </c>
      <c r="C47" s="68" t="s">
        <v>22</v>
      </c>
      <c r="D47" s="57" t="s">
        <v>18</v>
      </c>
      <c r="E47" s="56" t="s">
        <v>72</v>
      </c>
      <c r="F47" s="82"/>
      <c r="G47" s="58" t="s">
        <v>111</v>
      </c>
      <c r="H47" s="56" t="s">
        <v>40</v>
      </c>
      <c r="I47" s="59">
        <v>40</v>
      </c>
      <c r="J47" s="56" t="s">
        <v>146</v>
      </c>
      <c r="K47" s="56" t="s">
        <v>132</v>
      </c>
      <c r="L47" s="56" t="s">
        <v>32</v>
      </c>
      <c r="M47" s="51">
        <v>5212.74</v>
      </c>
      <c r="N47" s="51">
        <f>M47*I47</f>
        <v>208509.59999999998</v>
      </c>
    </row>
    <row r="48" spans="1:14" s="18" customFormat="1" ht="15" customHeight="1" x14ac:dyDescent="0.25">
      <c r="A48" s="48">
        <f t="shared" si="0"/>
        <v>40</v>
      </c>
      <c r="B48" s="56" t="s">
        <v>25</v>
      </c>
      <c r="C48" s="68" t="s">
        <v>22</v>
      </c>
      <c r="D48" s="57" t="s">
        <v>18</v>
      </c>
      <c r="E48" s="56" t="s">
        <v>73</v>
      </c>
      <c r="F48" s="82"/>
      <c r="G48" s="58" t="s">
        <v>112</v>
      </c>
      <c r="H48" s="56" t="s">
        <v>40</v>
      </c>
      <c r="I48" s="59">
        <v>16</v>
      </c>
      <c r="J48" s="56" t="s">
        <v>146</v>
      </c>
      <c r="K48" s="56" t="s">
        <v>129</v>
      </c>
      <c r="L48" s="56" t="s">
        <v>32</v>
      </c>
      <c r="M48" s="51">
        <v>6702.08</v>
      </c>
      <c r="N48" s="51">
        <f>M48*I48</f>
        <v>107233.28</v>
      </c>
    </row>
    <row r="49" spans="1:14" s="18" customFormat="1" ht="15" customHeight="1" x14ac:dyDescent="0.25">
      <c r="A49" s="48">
        <f t="shared" si="0"/>
        <v>41</v>
      </c>
      <c r="B49" s="56" t="s">
        <v>25</v>
      </c>
      <c r="C49" s="68" t="s">
        <v>22</v>
      </c>
      <c r="D49" s="57" t="s">
        <v>18</v>
      </c>
      <c r="E49" s="56" t="s">
        <v>73</v>
      </c>
      <c r="F49" s="82"/>
      <c r="G49" s="58" t="s">
        <v>112</v>
      </c>
      <c r="H49" s="56" t="s">
        <v>40</v>
      </c>
      <c r="I49" s="59">
        <v>16</v>
      </c>
      <c r="J49" s="56" t="s">
        <v>146</v>
      </c>
      <c r="K49" s="56" t="s">
        <v>134</v>
      </c>
      <c r="L49" s="56" t="s">
        <v>32</v>
      </c>
      <c r="M49" s="51">
        <v>6702.08</v>
      </c>
      <c r="N49" s="51">
        <f>M49*I49</f>
        <v>107233.28</v>
      </c>
    </row>
    <row r="50" spans="1:14" s="18" customFormat="1" ht="15" customHeight="1" x14ac:dyDescent="0.25">
      <c r="A50" s="48">
        <f t="shared" si="0"/>
        <v>42</v>
      </c>
      <c r="B50" s="56" t="s">
        <v>25</v>
      </c>
      <c r="C50" s="68" t="s">
        <v>22</v>
      </c>
      <c r="D50" s="57" t="s">
        <v>78</v>
      </c>
      <c r="E50" s="56">
        <v>21342587</v>
      </c>
      <c r="F50" s="82"/>
      <c r="G50" s="58" t="s">
        <v>113</v>
      </c>
      <c r="H50" s="56" t="s">
        <v>40</v>
      </c>
      <c r="I50" s="59">
        <v>26</v>
      </c>
      <c r="J50" s="56" t="s">
        <v>155</v>
      </c>
      <c r="K50" s="56" t="s">
        <v>135</v>
      </c>
      <c r="L50" s="56" t="s">
        <v>32</v>
      </c>
      <c r="M50" s="51">
        <v>7282.53</v>
      </c>
      <c r="N50" s="51">
        <f>M50*I50</f>
        <v>189345.78</v>
      </c>
    </row>
    <row r="51" spans="1:14" s="18" customFormat="1" ht="15" customHeight="1" x14ac:dyDescent="0.25">
      <c r="A51" s="48">
        <f t="shared" si="0"/>
        <v>43</v>
      </c>
      <c r="B51" s="56" t="s">
        <v>25</v>
      </c>
      <c r="C51" s="68" t="s">
        <v>22</v>
      </c>
      <c r="D51" s="57" t="s">
        <v>78</v>
      </c>
      <c r="E51" s="56" t="s">
        <v>74</v>
      </c>
      <c r="F51" s="82"/>
      <c r="G51" s="58" t="s">
        <v>114</v>
      </c>
      <c r="H51" s="56" t="s">
        <v>40</v>
      </c>
      <c r="I51" s="59">
        <v>13</v>
      </c>
      <c r="J51" s="56" t="s">
        <v>155</v>
      </c>
      <c r="K51" s="56" t="s">
        <v>135</v>
      </c>
      <c r="L51" s="56" t="s">
        <v>32</v>
      </c>
      <c r="M51" s="51">
        <v>69.94</v>
      </c>
      <c r="N51" s="51">
        <f>M51*I51</f>
        <v>909.22</v>
      </c>
    </row>
    <row r="52" spans="1:14" s="18" customFormat="1" ht="15" customHeight="1" x14ac:dyDescent="0.25">
      <c r="A52" s="48">
        <f t="shared" si="0"/>
        <v>44</v>
      </c>
      <c r="B52" s="56" t="s">
        <v>25</v>
      </c>
      <c r="C52" s="68" t="s">
        <v>22</v>
      </c>
      <c r="D52" s="57" t="s">
        <v>78</v>
      </c>
      <c r="E52" s="56" t="s">
        <v>75</v>
      </c>
      <c r="F52" s="82"/>
      <c r="G52" s="58" t="s">
        <v>115</v>
      </c>
      <c r="H52" s="56" t="s">
        <v>40</v>
      </c>
      <c r="I52" s="59">
        <v>85</v>
      </c>
      <c r="J52" s="56" t="s">
        <v>155</v>
      </c>
      <c r="K52" s="56" t="s">
        <v>135</v>
      </c>
      <c r="L52" s="56" t="s">
        <v>32</v>
      </c>
      <c r="M52" s="51">
        <v>128.12</v>
      </c>
      <c r="N52" s="51">
        <f>M52*I52</f>
        <v>10890.2</v>
      </c>
    </row>
    <row r="53" spans="1:14" s="18" customFormat="1" ht="15" customHeight="1" x14ac:dyDescent="0.25">
      <c r="A53" s="48">
        <f t="shared" si="0"/>
        <v>45</v>
      </c>
      <c r="B53" s="56" t="s">
        <v>25</v>
      </c>
      <c r="C53" s="68" t="s">
        <v>22</v>
      </c>
      <c r="D53" s="57" t="s">
        <v>78</v>
      </c>
      <c r="E53" s="56" t="s">
        <v>76</v>
      </c>
      <c r="F53" s="82"/>
      <c r="G53" s="58" t="s">
        <v>116</v>
      </c>
      <c r="H53" s="56" t="s">
        <v>40</v>
      </c>
      <c r="I53" s="59">
        <v>8</v>
      </c>
      <c r="J53" s="56" t="s">
        <v>155</v>
      </c>
      <c r="K53" s="56" t="s">
        <v>135</v>
      </c>
      <c r="L53" s="56" t="s">
        <v>32</v>
      </c>
      <c r="M53" s="51">
        <v>1124.3599999999999</v>
      </c>
      <c r="N53" s="51">
        <f>M53*I53</f>
        <v>8994.8799999999992</v>
      </c>
    </row>
    <row r="54" spans="1:14" s="18" customFormat="1" ht="15" customHeight="1" x14ac:dyDescent="0.25">
      <c r="A54" s="48">
        <f t="shared" si="0"/>
        <v>46</v>
      </c>
      <c r="B54" s="56" t="s">
        <v>25</v>
      </c>
      <c r="C54" s="68" t="s">
        <v>22</v>
      </c>
      <c r="D54" s="57" t="s">
        <v>78</v>
      </c>
      <c r="E54" s="56" t="s">
        <v>77</v>
      </c>
      <c r="F54" s="82"/>
      <c r="G54" s="58" t="s">
        <v>117</v>
      </c>
      <c r="H54" s="56" t="s">
        <v>40</v>
      </c>
      <c r="I54" s="59">
        <v>5</v>
      </c>
      <c r="J54" s="56" t="s">
        <v>155</v>
      </c>
      <c r="K54" s="56" t="s">
        <v>135</v>
      </c>
      <c r="L54" s="56" t="s">
        <v>32</v>
      </c>
      <c r="M54" s="51">
        <v>625.89</v>
      </c>
      <c r="N54" s="51">
        <f>M54*I54</f>
        <v>3129.45</v>
      </c>
    </row>
    <row r="55" spans="1:14" s="67" customFormat="1" ht="18" customHeight="1" x14ac:dyDescent="0.25">
      <c r="A55" s="48">
        <f t="shared" si="0"/>
        <v>47</v>
      </c>
      <c r="B55" s="56" t="s">
        <v>25</v>
      </c>
      <c r="C55" s="66" t="s">
        <v>22</v>
      </c>
      <c r="D55" s="57" t="s">
        <v>78</v>
      </c>
      <c r="E55" s="56" t="s">
        <v>56</v>
      </c>
      <c r="F55" s="82"/>
      <c r="G55" s="58" t="s">
        <v>95</v>
      </c>
      <c r="H55" s="56" t="s">
        <v>40</v>
      </c>
      <c r="I55" s="59">
        <v>2</v>
      </c>
      <c r="J55" s="56" t="s">
        <v>154</v>
      </c>
      <c r="K55" s="56" t="s">
        <v>133</v>
      </c>
      <c r="L55" s="56" t="s">
        <v>164</v>
      </c>
      <c r="M55" s="65">
        <v>2768.49</v>
      </c>
      <c r="N55" s="51">
        <f>M55*I55</f>
        <v>5536.98</v>
      </c>
    </row>
    <row r="56" spans="1:14" s="69" customFormat="1" ht="15" customHeight="1" x14ac:dyDescent="0.25">
      <c r="A56" s="48">
        <f t="shared" si="0"/>
        <v>48</v>
      </c>
      <c r="B56" s="56" t="s">
        <v>25</v>
      </c>
      <c r="C56" s="68" t="s">
        <v>22</v>
      </c>
      <c r="D56" s="57" t="s">
        <v>78</v>
      </c>
      <c r="E56" s="56" t="s">
        <v>56</v>
      </c>
      <c r="F56" s="82"/>
      <c r="G56" s="58" t="s">
        <v>95</v>
      </c>
      <c r="H56" s="56" t="s">
        <v>40</v>
      </c>
      <c r="I56" s="59">
        <v>6</v>
      </c>
      <c r="J56" s="56" t="s">
        <v>154</v>
      </c>
      <c r="K56" s="56" t="s">
        <v>133</v>
      </c>
      <c r="L56" s="56" t="s">
        <v>164</v>
      </c>
      <c r="M56" s="51">
        <v>2768.49</v>
      </c>
      <c r="N56" s="51">
        <f>M56*I56</f>
        <v>16610.939999999999</v>
      </c>
    </row>
    <row r="57" spans="1:14" s="69" customFormat="1" ht="15" customHeight="1" x14ac:dyDescent="0.25">
      <c r="A57" s="48">
        <f t="shared" si="0"/>
        <v>49</v>
      </c>
      <c r="B57" s="56" t="s">
        <v>25</v>
      </c>
      <c r="C57" s="68" t="s">
        <v>22</v>
      </c>
      <c r="D57" s="57" t="s">
        <v>78</v>
      </c>
      <c r="E57" s="56" t="s">
        <v>56</v>
      </c>
      <c r="F57" s="82"/>
      <c r="G57" s="58" t="s">
        <v>95</v>
      </c>
      <c r="H57" s="56" t="s">
        <v>40</v>
      </c>
      <c r="I57" s="59">
        <v>26</v>
      </c>
      <c r="J57" s="56" t="s">
        <v>154</v>
      </c>
      <c r="K57" s="56" t="s">
        <v>133</v>
      </c>
      <c r="L57" s="56" t="s">
        <v>164</v>
      </c>
      <c r="M57" s="51">
        <v>2768.49</v>
      </c>
      <c r="N57" s="51">
        <f>M57*I57</f>
        <v>71980.739999999991</v>
      </c>
    </row>
    <row r="58" spans="1:14" s="69" customFormat="1" ht="15" customHeight="1" x14ac:dyDescent="0.25">
      <c r="A58" s="48">
        <f t="shared" si="0"/>
        <v>50</v>
      </c>
      <c r="B58" s="56" t="s">
        <v>25</v>
      </c>
      <c r="C58" s="68" t="s">
        <v>22</v>
      </c>
      <c r="D58" s="57" t="s">
        <v>78</v>
      </c>
      <c r="E58" s="56" t="s">
        <v>56</v>
      </c>
      <c r="F58" s="83"/>
      <c r="G58" s="58" t="s">
        <v>95</v>
      </c>
      <c r="H58" s="56" t="s">
        <v>40</v>
      </c>
      <c r="I58" s="59">
        <v>30</v>
      </c>
      <c r="J58" s="56" t="s">
        <v>154</v>
      </c>
      <c r="K58" s="56" t="s">
        <v>133</v>
      </c>
      <c r="L58" s="56" t="s">
        <v>164</v>
      </c>
      <c r="M58" s="51">
        <v>2768.49</v>
      </c>
      <c r="N58" s="51">
        <f>M58*I58</f>
        <v>83054.7</v>
      </c>
    </row>
    <row r="59" spans="1:14" s="69" customFormat="1" ht="15" customHeight="1" x14ac:dyDescent="0.25">
      <c r="A59" s="48">
        <f t="shared" si="0"/>
        <v>51</v>
      </c>
      <c r="B59" s="56" t="s">
        <v>25</v>
      </c>
      <c r="C59" s="68" t="s">
        <v>22</v>
      </c>
      <c r="D59" s="57" t="s">
        <v>18</v>
      </c>
      <c r="E59" s="56" t="s">
        <v>66</v>
      </c>
      <c r="F59" s="81">
        <v>9</v>
      </c>
      <c r="G59" s="58" t="s">
        <v>105</v>
      </c>
      <c r="H59" s="56" t="s">
        <v>138</v>
      </c>
      <c r="I59" s="59">
        <v>0.36</v>
      </c>
      <c r="J59" s="56" t="s">
        <v>153</v>
      </c>
      <c r="K59" s="56" t="s">
        <v>29</v>
      </c>
      <c r="L59" s="56" t="s">
        <v>156</v>
      </c>
      <c r="M59" s="51">
        <v>7333.5</v>
      </c>
      <c r="N59" s="50">
        <f>M59*I59</f>
        <v>2640.06</v>
      </c>
    </row>
    <row r="60" spans="1:14" s="69" customFormat="1" ht="15" customHeight="1" x14ac:dyDescent="0.25">
      <c r="A60" s="48">
        <f t="shared" si="0"/>
        <v>52</v>
      </c>
      <c r="B60" s="56" t="s">
        <v>25</v>
      </c>
      <c r="C60" s="68" t="s">
        <v>22</v>
      </c>
      <c r="D60" s="57" t="s">
        <v>18</v>
      </c>
      <c r="E60" s="56" t="s">
        <v>67</v>
      </c>
      <c r="F60" s="82"/>
      <c r="G60" s="58" t="s">
        <v>106</v>
      </c>
      <c r="H60" s="56" t="s">
        <v>138</v>
      </c>
      <c r="I60" s="59">
        <v>3.9</v>
      </c>
      <c r="J60" s="56" t="s">
        <v>153</v>
      </c>
      <c r="K60" s="56" t="s">
        <v>29</v>
      </c>
      <c r="L60" s="56" t="s">
        <v>156</v>
      </c>
      <c r="M60" s="51">
        <v>3086.85</v>
      </c>
      <c r="N60" s="50">
        <f>M60*I60</f>
        <v>12038.715</v>
      </c>
    </row>
    <row r="61" spans="1:14" s="69" customFormat="1" ht="15" customHeight="1" x14ac:dyDescent="0.25">
      <c r="A61" s="48">
        <f t="shared" si="0"/>
        <v>53</v>
      </c>
      <c r="B61" s="56" t="s">
        <v>25</v>
      </c>
      <c r="C61" s="68" t="s">
        <v>22</v>
      </c>
      <c r="D61" s="57" t="s">
        <v>18</v>
      </c>
      <c r="E61" s="56" t="s">
        <v>68</v>
      </c>
      <c r="F61" s="83"/>
      <c r="G61" s="58" t="s">
        <v>107</v>
      </c>
      <c r="H61" s="56" t="s">
        <v>138</v>
      </c>
      <c r="I61" s="59">
        <v>2.5070000000000001</v>
      </c>
      <c r="J61" s="56" t="s">
        <v>153</v>
      </c>
      <c r="K61" s="56" t="s">
        <v>130</v>
      </c>
      <c r="L61" s="56" t="s">
        <v>156</v>
      </c>
      <c r="M61" s="51">
        <v>5721.75</v>
      </c>
      <c r="N61" s="50">
        <f>M61*I61</f>
        <v>14344.427250000001</v>
      </c>
    </row>
    <row r="62" spans="1:14" s="69" customFormat="1" ht="15" customHeight="1" x14ac:dyDescent="0.25">
      <c r="A62" s="48">
        <f t="shared" si="0"/>
        <v>54</v>
      </c>
      <c r="B62" s="56" t="s">
        <v>25</v>
      </c>
      <c r="C62" s="68" t="s">
        <v>22</v>
      </c>
      <c r="D62" s="57" t="s">
        <v>18</v>
      </c>
      <c r="E62" s="56" t="s">
        <v>65</v>
      </c>
      <c r="F62" s="81">
        <v>10</v>
      </c>
      <c r="G62" s="58" t="s">
        <v>104</v>
      </c>
      <c r="H62" s="56" t="s">
        <v>40</v>
      </c>
      <c r="I62" s="59">
        <v>12</v>
      </c>
      <c r="J62" s="56" t="s">
        <v>152</v>
      </c>
      <c r="K62" s="56" t="s">
        <v>29</v>
      </c>
      <c r="L62" s="58" t="s">
        <v>163</v>
      </c>
      <c r="M62" s="51">
        <v>553.15</v>
      </c>
      <c r="N62" s="50">
        <f>M62*I62</f>
        <v>6637.7999999999993</v>
      </c>
    </row>
    <row r="63" spans="1:14" s="69" customFormat="1" ht="15" customHeight="1" x14ac:dyDescent="0.25">
      <c r="A63" s="48">
        <f t="shared" si="0"/>
        <v>55</v>
      </c>
      <c r="B63" s="56" t="s">
        <v>25</v>
      </c>
      <c r="C63" s="68" t="s">
        <v>22</v>
      </c>
      <c r="D63" s="57" t="s">
        <v>18</v>
      </c>
      <c r="E63" s="56" t="s">
        <v>65</v>
      </c>
      <c r="F63" s="83"/>
      <c r="G63" s="58" t="s">
        <v>104</v>
      </c>
      <c r="H63" s="56" t="s">
        <v>40</v>
      </c>
      <c r="I63" s="59">
        <v>196</v>
      </c>
      <c r="J63" s="56" t="s">
        <v>152</v>
      </c>
      <c r="K63" s="56" t="s">
        <v>36</v>
      </c>
      <c r="L63" s="58" t="s">
        <v>163</v>
      </c>
      <c r="M63" s="51">
        <v>553.15</v>
      </c>
      <c r="N63" s="50">
        <f>M63*I63</f>
        <v>108417.4</v>
      </c>
    </row>
    <row r="64" spans="1:14" x14ac:dyDescent="0.25">
      <c r="A64" s="34"/>
      <c r="B64" s="34"/>
      <c r="C64" s="34"/>
      <c r="D64" s="34"/>
      <c r="E64" s="34"/>
      <c r="F64" s="34"/>
      <c r="G64" s="35"/>
      <c r="H64" s="34"/>
      <c r="I64" s="70">
        <f>SUM(I9:I63)</f>
        <v>1562.34</v>
      </c>
      <c r="J64" s="34"/>
      <c r="K64" s="37"/>
      <c r="L64" s="38"/>
      <c r="M64" s="36"/>
      <c r="N64" s="36">
        <f>SUM(N9:N63)</f>
        <v>4324374.1385400007</v>
      </c>
    </row>
    <row r="65" spans="1:14" x14ac:dyDescent="0.25">
      <c r="A65" s="18"/>
      <c r="B65" s="18"/>
      <c r="C65" s="18"/>
      <c r="D65" s="18"/>
      <c r="E65" s="8"/>
      <c r="F65" s="45"/>
      <c r="G65" s="14"/>
      <c r="H65" s="19"/>
      <c r="I65" s="19"/>
      <c r="J65" s="33"/>
      <c r="K65" s="19"/>
      <c r="L65" s="31"/>
      <c r="M65" s="20"/>
      <c r="N65" s="20"/>
    </row>
    <row r="66" spans="1:14" ht="15.75" x14ac:dyDescent="0.25">
      <c r="A66" s="21" t="s">
        <v>20</v>
      </c>
      <c r="B66" s="18"/>
      <c r="C66" s="18"/>
      <c r="D66" s="18"/>
      <c r="E66" s="8"/>
      <c r="F66" s="45"/>
      <c r="G66" s="14"/>
      <c r="H66" s="19"/>
      <c r="I66" s="19"/>
      <c r="J66" s="33"/>
      <c r="K66" s="19"/>
      <c r="L66" s="31"/>
      <c r="M66" s="22"/>
      <c r="N66" s="22"/>
    </row>
    <row r="67" spans="1:14" x14ac:dyDescent="0.25">
      <c r="A67" s="18" t="s">
        <v>165</v>
      </c>
      <c r="B67" s="18"/>
      <c r="C67" s="18"/>
      <c r="D67" s="18"/>
      <c r="E67" s="8"/>
      <c r="F67" s="45"/>
      <c r="G67" s="14"/>
      <c r="H67" s="19"/>
      <c r="I67" s="19"/>
      <c r="J67" s="33"/>
      <c r="K67" s="19"/>
      <c r="L67" s="31"/>
      <c r="M67" s="20"/>
      <c r="N67" s="20"/>
    </row>
    <row r="68" spans="1:14" x14ac:dyDescent="0.25">
      <c r="A68" s="18" t="s">
        <v>21</v>
      </c>
      <c r="B68" s="18"/>
      <c r="C68" s="18"/>
      <c r="D68" s="18"/>
      <c r="E68" s="8"/>
      <c r="F68" s="45"/>
      <c r="G68" s="14"/>
      <c r="H68" s="19"/>
      <c r="I68" s="19"/>
      <c r="J68" s="33"/>
      <c r="K68" s="19"/>
      <c r="L68" s="31"/>
      <c r="M68" s="20"/>
      <c r="N68" s="20"/>
    </row>
    <row r="69" spans="1:14" x14ac:dyDescent="0.25">
      <c r="A69" s="18" t="s">
        <v>166</v>
      </c>
      <c r="B69" s="18"/>
      <c r="C69" s="18"/>
      <c r="D69" s="18"/>
      <c r="E69" s="8"/>
      <c r="F69" s="45"/>
      <c r="G69" s="14"/>
      <c r="H69" s="19"/>
      <c r="I69" s="19"/>
      <c r="J69" s="33"/>
      <c r="K69" s="19"/>
      <c r="L69" s="31"/>
      <c r="M69" s="20"/>
      <c r="N69" s="20"/>
    </row>
    <row r="70" spans="1:14" x14ac:dyDescent="0.25">
      <c r="A70" s="18"/>
      <c r="B70" s="18"/>
      <c r="C70" s="18"/>
      <c r="D70" s="18"/>
      <c r="E70" s="8"/>
      <c r="F70" s="45"/>
      <c r="G70" s="14"/>
      <c r="H70" s="19"/>
      <c r="I70" s="19"/>
      <c r="J70" s="33"/>
      <c r="K70" s="19"/>
      <c r="L70" s="31"/>
      <c r="M70" s="20"/>
      <c r="N70" s="20"/>
    </row>
    <row r="71" spans="1:14" x14ac:dyDescent="0.25">
      <c r="A71" s="18" t="s">
        <v>10</v>
      </c>
      <c r="B71" s="18"/>
      <c r="C71" s="18"/>
      <c r="D71" s="18"/>
      <c r="E71" s="8"/>
      <c r="F71" s="45"/>
      <c r="G71" s="14"/>
      <c r="H71" s="19"/>
      <c r="I71" s="19"/>
      <c r="J71" s="33"/>
      <c r="K71" s="19"/>
      <c r="L71" s="31"/>
      <c r="M71" s="20"/>
      <c r="N71" s="20"/>
    </row>
    <row r="72" spans="1:14" x14ac:dyDescent="0.25">
      <c r="A72" s="18" t="s">
        <v>41</v>
      </c>
      <c r="B72" s="18"/>
      <c r="C72" s="18"/>
      <c r="D72" s="18"/>
      <c r="E72" s="8"/>
      <c r="F72" s="45"/>
      <c r="G72" s="14"/>
      <c r="H72" s="19"/>
      <c r="I72" s="19"/>
      <c r="J72" s="33"/>
      <c r="K72" s="19"/>
      <c r="L72" s="31"/>
      <c r="M72" s="20"/>
      <c r="N72" s="20"/>
    </row>
    <row r="73" spans="1:14" x14ac:dyDescent="0.25">
      <c r="A73" s="18"/>
      <c r="B73" s="18"/>
      <c r="C73" s="18"/>
      <c r="D73" s="18"/>
      <c r="E73" s="8"/>
      <c r="F73" s="45"/>
      <c r="G73" s="14"/>
      <c r="H73" s="19"/>
      <c r="I73" s="19"/>
      <c r="J73" s="33"/>
      <c r="K73" s="19"/>
      <c r="L73" s="31"/>
      <c r="M73" s="20"/>
      <c r="N73" s="20"/>
    </row>
    <row r="74" spans="1:14" x14ac:dyDescent="0.25">
      <c r="A74" s="23" t="s">
        <v>11</v>
      </c>
      <c r="B74" s="18"/>
      <c r="C74" s="18"/>
      <c r="D74" s="18"/>
      <c r="E74" s="8"/>
      <c r="F74" s="45"/>
      <c r="G74" s="14"/>
      <c r="H74" s="19"/>
      <c r="I74" s="19"/>
      <c r="J74" s="33"/>
      <c r="K74" s="19"/>
      <c r="L74" s="31"/>
      <c r="M74" s="20"/>
      <c r="N74" s="20"/>
    </row>
    <row r="75" spans="1:14" x14ac:dyDescent="0.25">
      <c r="A75" s="24">
        <v>1</v>
      </c>
      <c r="B75" s="25" t="s">
        <v>12</v>
      </c>
      <c r="C75" s="25"/>
      <c r="D75" s="25"/>
      <c r="E75" s="25"/>
      <c r="F75" s="24"/>
      <c r="G75" s="25"/>
      <c r="H75" s="19"/>
      <c r="I75" s="19"/>
      <c r="J75" s="33"/>
      <c r="K75" s="19"/>
      <c r="L75" s="31"/>
      <c r="M75" s="20"/>
      <c r="N75" s="43"/>
    </row>
    <row r="76" spans="1:14" x14ac:dyDescent="0.25">
      <c r="A76" s="24">
        <v>2</v>
      </c>
      <c r="B76" s="61" t="s">
        <v>13</v>
      </c>
      <c r="C76" s="62"/>
      <c r="D76" s="62"/>
      <c r="E76" s="62"/>
      <c r="F76" s="46"/>
      <c r="G76" s="63"/>
      <c r="H76" s="19"/>
      <c r="I76" s="19"/>
      <c r="J76" s="33"/>
      <c r="K76" s="19"/>
      <c r="L76" s="31"/>
      <c r="M76" s="20"/>
      <c r="N76" s="20"/>
    </row>
    <row r="77" spans="1:14" x14ac:dyDescent="0.25">
      <c r="A77" s="24">
        <v>3</v>
      </c>
      <c r="B77" s="71" t="s">
        <v>14</v>
      </c>
      <c r="C77" s="72"/>
      <c r="D77" s="72"/>
      <c r="E77" s="72"/>
      <c r="F77" s="72"/>
      <c r="G77" s="73"/>
      <c r="H77" s="19"/>
      <c r="I77" s="19"/>
      <c r="J77" s="33"/>
      <c r="K77" s="19"/>
      <c r="L77" s="31"/>
      <c r="M77" s="20"/>
      <c r="N77" s="20"/>
    </row>
    <row r="78" spans="1:14" ht="18" customHeight="1" x14ac:dyDescent="0.25">
      <c r="A78" s="24">
        <v>4</v>
      </c>
      <c r="B78" s="71" t="s">
        <v>26</v>
      </c>
      <c r="C78" s="72"/>
      <c r="D78" s="72"/>
      <c r="E78" s="72"/>
      <c r="F78" s="72"/>
      <c r="G78" s="73"/>
      <c r="H78" s="19"/>
      <c r="I78" s="19"/>
      <c r="J78" s="33"/>
      <c r="K78" s="19"/>
      <c r="L78" s="31"/>
      <c r="M78" s="20"/>
      <c r="N78" s="20"/>
    </row>
    <row r="79" spans="1:14" x14ac:dyDescent="0.25">
      <c r="A79" s="24">
        <v>5</v>
      </c>
      <c r="B79" s="71" t="s">
        <v>15</v>
      </c>
      <c r="C79" s="72"/>
      <c r="D79" s="72"/>
      <c r="E79" s="72"/>
      <c r="F79" s="72"/>
      <c r="G79" s="73"/>
      <c r="H79" s="19"/>
      <c r="I79" s="19"/>
      <c r="J79" s="33"/>
      <c r="K79" s="19"/>
      <c r="L79" s="31"/>
      <c r="M79" s="20"/>
      <c r="N79" s="20"/>
    </row>
    <row r="80" spans="1:14" x14ac:dyDescent="0.25">
      <c r="A80" s="24">
        <v>6</v>
      </c>
      <c r="B80" s="71" t="s">
        <v>167</v>
      </c>
      <c r="C80" s="72"/>
      <c r="D80" s="72"/>
      <c r="E80" s="72"/>
      <c r="F80" s="72"/>
      <c r="G80" s="73"/>
      <c r="H80" s="19"/>
      <c r="I80" s="19"/>
      <c r="J80" s="33"/>
      <c r="K80" s="19"/>
      <c r="L80" s="31"/>
      <c r="M80" s="20"/>
      <c r="N80" s="20"/>
    </row>
    <row r="81" spans="1:14" ht="58.5" customHeight="1" x14ac:dyDescent="0.25">
      <c r="A81" s="24">
        <v>7</v>
      </c>
      <c r="B81" s="74" t="s">
        <v>16</v>
      </c>
      <c r="C81" s="75"/>
      <c r="D81" s="75"/>
      <c r="E81" s="75"/>
      <c r="F81" s="75"/>
      <c r="G81" s="76"/>
      <c r="H81" s="19"/>
      <c r="I81" s="19"/>
      <c r="J81" s="33"/>
      <c r="K81" s="19"/>
      <c r="L81" s="31"/>
      <c r="M81" s="20"/>
      <c r="N81" s="20"/>
    </row>
    <row r="82" spans="1:14" x14ac:dyDescent="0.25">
      <c r="A82" s="18"/>
      <c r="B82" s="18"/>
      <c r="C82" s="18"/>
      <c r="D82" s="18"/>
      <c r="E82" s="8"/>
      <c r="F82" s="45"/>
      <c r="G82" s="14"/>
      <c r="H82" s="19"/>
      <c r="I82" s="19"/>
      <c r="J82" s="33"/>
      <c r="K82" s="19"/>
      <c r="L82" s="31"/>
      <c r="M82" s="20"/>
      <c r="N82" s="20"/>
    </row>
  </sheetData>
  <mergeCells count="17">
    <mergeCell ref="A4:N4"/>
    <mergeCell ref="A5:N5"/>
    <mergeCell ref="B77:G77"/>
    <mergeCell ref="B78:G78"/>
    <mergeCell ref="B79:G79"/>
    <mergeCell ref="B80:G80"/>
    <mergeCell ref="B81:G81"/>
    <mergeCell ref="M6:N6"/>
    <mergeCell ref="F9:F12"/>
    <mergeCell ref="F59:F61"/>
    <mergeCell ref="F62:F63"/>
    <mergeCell ref="F14:F17"/>
    <mergeCell ref="F18:F21"/>
    <mergeCell ref="F22:F24"/>
    <mergeCell ref="F25:F37"/>
    <mergeCell ref="F38:F41"/>
    <mergeCell ref="F42:F58"/>
  </mergeCells>
  <pageMargins left="0.7" right="0.7" top="0.75" bottom="0.75" header="0.3" footer="0.3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2025-11-28T09:53:29Z</dcterms:modified>
</cp:coreProperties>
</file>